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5" i="1" l="1"/>
  <c r="D22" i="1"/>
  <c r="C22" i="1"/>
  <c r="D27" i="1"/>
  <c r="D24" i="1"/>
  <c r="C24" i="1"/>
  <c r="C13" i="1"/>
  <c r="C11" i="1" s="1"/>
  <c r="D14" i="1"/>
  <c r="D13" i="1" s="1"/>
  <c r="D11" i="1" s="1"/>
  <c r="D21" i="1" l="1"/>
  <c r="F24" i="1"/>
  <c r="E13" i="1"/>
  <c r="F15" i="1"/>
  <c r="E15" i="1"/>
  <c r="F14" i="1"/>
  <c r="E14" i="1"/>
  <c r="F13" i="1"/>
  <c r="F12" i="1"/>
  <c r="E12" i="1"/>
  <c r="E11" i="1"/>
  <c r="F28" i="1"/>
  <c r="F29" i="1"/>
  <c r="E25" i="1"/>
  <c r="E28" i="1"/>
  <c r="E29" i="1"/>
  <c r="F11" i="1" l="1"/>
  <c r="E26" i="1" l="1"/>
  <c r="F26" i="1"/>
  <c r="E24" i="1" l="1"/>
  <c r="F23" i="1"/>
  <c r="E23" i="1"/>
  <c r="C27" i="1"/>
  <c r="C21" i="1" s="1"/>
  <c r="E22" i="1" l="1"/>
  <c r="F22" i="1"/>
  <c r="F27" i="1"/>
  <c r="E27" i="1"/>
  <c r="F21" i="1" l="1"/>
  <c r="E21" i="1"/>
</calcChain>
</file>

<file path=xl/sharedStrings.xml><?xml version="1.0" encoding="utf-8"?>
<sst xmlns="http://schemas.openxmlformats.org/spreadsheetml/2006/main" count="44" uniqueCount="37">
  <si>
    <t>№ п/п</t>
  </si>
  <si>
    <t>Наименование</t>
  </si>
  <si>
    <t>Подпрограмма «Развитие транспортной системы (организация транспортного обслуживания населения, развитие дорожного хозяйства)»</t>
  </si>
  <si>
    <t>Софинансирование  за счет средств местного бюджета</t>
  </si>
  <si>
    <t>Развитие сети автомобильных дорог Удмуртской Республики</t>
  </si>
  <si>
    <t>Субсидии на развитие сети автомобильных дорог Удмуртской Республики</t>
  </si>
  <si>
    <t>Софинансирование за счет средств местного бюджета</t>
  </si>
  <si>
    <t xml:space="preserve"> 1.1</t>
  </si>
  <si>
    <t>1.2.</t>
  </si>
  <si>
    <t>1.1.1</t>
  </si>
  <si>
    <t>1.2.1</t>
  </si>
  <si>
    <t>1.2.2</t>
  </si>
  <si>
    <t>1.3</t>
  </si>
  <si>
    <t>1.3.1</t>
  </si>
  <si>
    <t>1.3.2</t>
  </si>
  <si>
    <t xml:space="preserve">                        к решению Совета депутатов муниципального образования «Муниципальный округ 
Ярский район Удмуртской Республики» </t>
  </si>
  <si>
    <t>Приложение 6</t>
  </si>
  <si>
    <t>1</t>
  </si>
  <si>
    <t>2</t>
  </si>
  <si>
    <t>Доходы, всего</t>
  </si>
  <si>
    <t>Безвозмездные поступления, в т.ч.</t>
  </si>
  <si>
    <t>2.1</t>
  </si>
  <si>
    <t>2.2</t>
  </si>
  <si>
    <t>Субсидия из бюджета Удмуртской Республики бюджетам муниципальных образований в Удмуртской Республике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</si>
  <si>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Субсидия из бюджета Удмуртской Республики бюджетам муниципальных образований в Удмуртской Республике на развитие сети автомобильных дорог Удмуртской Республики</t>
  </si>
  <si>
    <t>Расходы, всего</t>
  </si>
  <si>
    <t>Ремонт и содержание  автомобильных дорог общего пользования местного значения муниципального округа</t>
  </si>
  <si>
    <t>Доходы от уплаты   акцизов  на  автомобильный прямогонный  бензин,   дизельное  топливо,  моторные масла  для   дизельных и (или) карбюраторных   (инжекторных) двигателей, производимые на территории Российской Федерации, подлежащие зачислению в бюджет субъекта Российской Федерации</t>
  </si>
  <si>
    <t>Содержание автомобильных дорог местного значения и искусственных сооружений на них, по которым проходят маршруты школьных автобусов</t>
  </si>
  <si>
    <t>рублей</t>
  </si>
  <si>
    <t>от «_____» ________________ 2024 года  № ______</t>
  </si>
  <si>
    <t>Уточненная роспись/план</t>
  </si>
  <si>
    <t>Кассовый расход</t>
  </si>
  <si>
    <t>Остаток росписи/плана</t>
  </si>
  <si>
    <t>Исполнение росписи/плана</t>
  </si>
  <si>
    <t xml:space="preserve">Отчет по формированию и использованию дорожного фонда муниципального образования «Муниципальный округ Ярский район Удмуртской Республики» за 2023 год
</t>
  </si>
  <si>
    <t>Поступление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</si>
</sst>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Arial Cy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4">
      <alignment horizontal="center" vertical="center" wrapText="1"/>
    </xf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horizontal="justify" vertical="center" wrapText="1"/>
    </xf>
    <xf numFmtId="4" fontId="1" fillId="0" borderId="0" xfId="0" applyNumberFormat="1" applyFont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6" fillId="0" borderId="0" xfId="0" applyFont="1"/>
    <xf numFmtId="0" fontId="7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top" wrapText="1"/>
    </xf>
    <xf numFmtId="4" fontId="3" fillId="0" borderId="3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0" fontId="3" fillId="0" borderId="1" xfId="0" applyNumberFormat="1" applyFont="1" applyBorder="1" applyAlignment="1">
      <alignment horizontal="right"/>
    </xf>
    <xf numFmtId="4" fontId="1" fillId="0" borderId="3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10" fontId="1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</cellXfs>
  <cellStyles count="2">
    <cellStyle name="xl22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zoomScale="90" zoomScaleNormal="90" workbookViewId="0">
      <selection activeCell="A7" sqref="A7:F7"/>
    </sheetView>
  </sheetViews>
  <sheetFormatPr defaultRowHeight="15.6" x14ac:dyDescent="0.3"/>
  <cols>
    <col min="1" max="1" width="6.88671875" style="3" bestFit="1" customWidth="1"/>
    <col min="2" max="2" width="113.6640625" style="1" customWidth="1"/>
    <col min="3" max="3" width="14.109375" style="3" bestFit="1" customWidth="1"/>
    <col min="4" max="4" width="14.109375" style="16" bestFit="1" customWidth="1"/>
    <col min="5" max="5" width="15.33203125" style="16" customWidth="1"/>
    <col min="6" max="6" width="15.5546875" style="16" customWidth="1"/>
  </cols>
  <sheetData>
    <row r="1" spans="1:6" x14ac:dyDescent="0.3">
      <c r="B1" s="2"/>
      <c r="C1" s="28" t="s">
        <v>16</v>
      </c>
      <c r="D1" s="28"/>
      <c r="E1" s="28"/>
      <c r="F1" s="28"/>
    </row>
    <row r="2" spans="1:6" ht="29.4" customHeight="1" x14ac:dyDescent="0.3">
      <c r="B2" s="29" t="s">
        <v>15</v>
      </c>
      <c r="C2" s="29"/>
      <c r="D2" s="29"/>
      <c r="E2" s="29"/>
      <c r="F2" s="29"/>
    </row>
    <row r="3" spans="1:6" x14ac:dyDescent="0.3">
      <c r="B3" s="28" t="s">
        <v>30</v>
      </c>
      <c r="C3" s="28"/>
      <c r="D3" s="28"/>
      <c r="E3" s="28"/>
      <c r="F3" s="28"/>
    </row>
    <row r="7" spans="1:6" x14ac:dyDescent="0.3">
      <c r="A7" s="30" t="s">
        <v>35</v>
      </c>
      <c r="B7" s="30"/>
      <c r="C7" s="30"/>
      <c r="D7" s="30"/>
      <c r="E7" s="30"/>
      <c r="F7" s="30"/>
    </row>
    <row r="8" spans="1:6" x14ac:dyDescent="0.3">
      <c r="A8" s="15"/>
      <c r="B8" s="15"/>
      <c r="C8" s="15"/>
      <c r="D8" s="15"/>
      <c r="E8" s="15"/>
      <c r="F8" s="15"/>
    </row>
    <row r="9" spans="1:6" x14ac:dyDescent="0.3">
      <c r="A9" s="15"/>
      <c r="B9" s="15"/>
      <c r="C9" s="15"/>
      <c r="D9" s="15"/>
      <c r="E9" s="15"/>
      <c r="F9" s="21" t="s">
        <v>29</v>
      </c>
    </row>
    <row r="10" spans="1:6" ht="31.2" x14ac:dyDescent="0.3">
      <c r="A10" s="4" t="s">
        <v>0</v>
      </c>
      <c r="B10" s="4" t="s">
        <v>1</v>
      </c>
      <c r="C10" s="4" t="s">
        <v>31</v>
      </c>
      <c r="D10" s="14" t="s">
        <v>36</v>
      </c>
      <c r="E10" s="14" t="s">
        <v>33</v>
      </c>
      <c r="F10" s="14" t="s">
        <v>34</v>
      </c>
    </row>
    <row r="11" spans="1:6" x14ac:dyDescent="0.3">
      <c r="A11" s="5">
        <v>1</v>
      </c>
      <c r="B11" s="6" t="s">
        <v>19</v>
      </c>
      <c r="C11" s="23">
        <f>C12+C13</f>
        <v>48863540.280000001</v>
      </c>
      <c r="D11" s="23">
        <f>D12+D13</f>
        <v>47986515.780000001</v>
      </c>
      <c r="E11" s="23">
        <f>C11-D11</f>
        <v>877024.5</v>
      </c>
      <c r="F11" s="24">
        <f>D11/C11</f>
        <v>0.98205155633475516</v>
      </c>
    </row>
    <row r="12" spans="1:6" ht="46.8" x14ac:dyDescent="0.3">
      <c r="A12" s="7" t="s">
        <v>17</v>
      </c>
      <c r="B12" s="12" t="s">
        <v>27</v>
      </c>
      <c r="C12" s="26">
        <v>27920000</v>
      </c>
      <c r="D12" s="26">
        <v>27843343.809999999</v>
      </c>
      <c r="E12" s="26">
        <f t="shared" ref="E12:E15" si="0">C12-D12</f>
        <v>76656.190000001341</v>
      </c>
      <c r="F12" s="27">
        <f t="shared" ref="F12:F15" si="1">D12/C12</f>
        <v>0.99725443445558737</v>
      </c>
    </row>
    <row r="13" spans="1:6" x14ac:dyDescent="0.3">
      <c r="A13" s="7" t="s">
        <v>18</v>
      </c>
      <c r="B13" s="12" t="s">
        <v>20</v>
      </c>
      <c r="C13" s="26">
        <f>C14+C15</f>
        <v>20943540.280000001</v>
      </c>
      <c r="D13" s="26">
        <f>D14+D15</f>
        <v>20143171.969999999</v>
      </c>
      <c r="E13" s="26">
        <f>C13-D13</f>
        <v>800368.31000000238</v>
      </c>
      <c r="F13" s="27">
        <f t="shared" si="1"/>
        <v>0.96178447868413575</v>
      </c>
    </row>
    <row r="14" spans="1:6" ht="46.8" x14ac:dyDescent="0.3">
      <c r="A14" s="10" t="s">
        <v>21</v>
      </c>
      <c r="B14" s="11" t="s">
        <v>23</v>
      </c>
      <c r="C14" s="26">
        <v>4385350.28</v>
      </c>
      <c r="D14" s="26">
        <f>3441846.63+143135.34</f>
        <v>3584981.9699999997</v>
      </c>
      <c r="E14" s="26">
        <f t="shared" si="0"/>
        <v>800368.31000000052</v>
      </c>
      <c r="F14" s="27">
        <f t="shared" si="1"/>
        <v>0.81749044913237801</v>
      </c>
    </row>
    <row r="15" spans="1:6" ht="31.2" x14ac:dyDescent="0.3">
      <c r="A15" s="10" t="s">
        <v>22</v>
      </c>
      <c r="B15" s="11" t="s">
        <v>24</v>
      </c>
      <c r="C15" s="26">
        <v>16558190</v>
      </c>
      <c r="D15" s="26">
        <v>16558190</v>
      </c>
      <c r="E15" s="26">
        <f t="shared" si="0"/>
        <v>0</v>
      </c>
      <c r="F15" s="27">
        <f t="shared" si="1"/>
        <v>1</v>
      </c>
    </row>
    <row r="16" spans="1:6" x14ac:dyDescent="0.3">
      <c r="A16" s="15"/>
      <c r="B16" s="15"/>
      <c r="C16" s="15"/>
      <c r="D16" s="15"/>
      <c r="E16" s="15"/>
      <c r="F16" s="15"/>
    </row>
    <row r="17" spans="1:6" x14ac:dyDescent="0.3">
      <c r="A17" s="15"/>
      <c r="B17" s="15"/>
      <c r="C17" s="15"/>
      <c r="D17" s="15"/>
      <c r="E17" s="15"/>
      <c r="F17" s="15"/>
    </row>
    <row r="18" spans="1:6" x14ac:dyDescent="0.3">
      <c r="A18" s="15"/>
      <c r="B18" s="15"/>
      <c r="C18" s="15"/>
      <c r="D18" s="15"/>
      <c r="E18" s="15"/>
      <c r="F18" s="15"/>
    </row>
    <row r="19" spans="1:6" x14ac:dyDescent="0.3">
      <c r="C19" s="9"/>
      <c r="F19" s="17" t="s">
        <v>29</v>
      </c>
    </row>
    <row r="20" spans="1:6" s="18" customFormat="1" ht="31.2" x14ac:dyDescent="0.3">
      <c r="A20" s="4" t="s">
        <v>0</v>
      </c>
      <c r="B20" s="4" t="s">
        <v>1</v>
      </c>
      <c r="C20" s="4" t="s">
        <v>31</v>
      </c>
      <c r="D20" s="14" t="s">
        <v>32</v>
      </c>
      <c r="E20" s="14" t="s">
        <v>33</v>
      </c>
      <c r="F20" s="14" t="s">
        <v>34</v>
      </c>
    </row>
    <row r="21" spans="1:6" s="19" customFormat="1" x14ac:dyDescent="0.3">
      <c r="A21" s="5">
        <v>1</v>
      </c>
      <c r="B21" s="6" t="s">
        <v>25</v>
      </c>
      <c r="C21" s="22">
        <f>C22+C24+C27</f>
        <v>55039570.75</v>
      </c>
      <c r="D21" s="22">
        <f>D22+D24+D27</f>
        <v>49135524.899999999</v>
      </c>
      <c r="E21" s="23">
        <f t="shared" ref="E21:E28" si="2">C21-D21</f>
        <v>5904045.8500000015</v>
      </c>
      <c r="F21" s="24">
        <f t="shared" ref="F21:F28" si="3">D21/C21</f>
        <v>0.89273088853077576</v>
      </c>
    </row>
    <row r="22" spans="1:6" s="18" customFormat="1" ht="31.2" x14ac:dyDescent="0.3">
      <c r="A22" s="7" t="s">
        <v>7</v>
      </c>
      <c r="B22" s="8" t="s">
        <v>2</v>
      </c>
      <c r="C22" s="25">
        <f>C23</f>
        <v>33890687.93</v>
      </c>
      <c r="D22" s="25">
        <f>D23</f>
        <v>28930145.73</v>
      </c>
      <c r="E22" s="26">
        <f t="shared" si="2"/>
        <v>4960542.1999999993</v>
      </c>
      <c r="F22" s="27">
        <f t="shared" si="3"/>
        <v>0.85363111512384104</v>
      </c>
    </row>
    <row r="23" spans="1:6" s="18" customFormat="1" x14ac:dyDescent="0.3">
      <c r="A23" s="7" t="s">
        <v>9</v>
      </c>
      <c r="B23" s="8" t="s">
        <v>26</v>
      </c>
      <c r="C23" s="25">
        <v>33890687.93</v>
      </c>
      <c r="D23" s="26">
        <v>28930145.73</v>
      </c>
      <c r="E23" s="26">
        <f t="shared" si="2"/>
        <v>4960542.1999999993</v>
      </c>
      <c r="F23" s="27">
        <f t="shared" si="3"/>
        <v>0.85363111512384104</v>
      </c>
    </row>
    <row r="24" spans="1:6" s="18" customFormat="1" ht="31.2" x14ac:dyDescent="0.3">
      <c r="A24" s="7" t="s">
        <v>8</v>
      </c>
      <c r="B24" s="8" t="s">
        <v>28</v>
      </c>
      <c r="C24" s="25">
        <f>C25+C26</f>
        <v>4423438.38</v>
      </c>
      <c r="D24" s="25">
        <f>D25+D26</f>
        <v>3479934.73</v>
      </c>
      <c r="E24" s="26">
        <f t="shared" si="2"/>
        <v>943503.64999999991</v>
      </c>
      <c r="F24" s="27">
        <f>D24/C24</f>
        <v>0.78670356203763825</v>
      </c>
    </row>
    <row r="25" spans="1:6" s="18" customFormat="1" ht="46.8" x14ac:dyDescent="0.3">
      <c r="A25" s="7" t="s">
        <v>10</v>
      </c>
      <c r="B25" s="8" t="s">
        <v>23</v>
      </c>
      <c r="C25" s="25">
        <v>4385350.28</v>
      </c>
      <c r="D25" s="26">
        <v>3441846.63</v>
      </c>
      <c r="E25" s="26">
        <f t="shared" si="2"/>
        <v>943503.65000000037</v>
      </c>
      <c r="F25" s="27">
        <f>D25/C25</f>
        <v>0.7848510176477852</v>
      </c>
    </row>
    <row r="26" spans="1:6" s="18" customFormat="1" x14ac:dyDescent="0.3">
      <c r="A26" s="7" t="s">
        <v>11</v>
      </c>
      <c r="B26" s="8" t="s">
        <v>3</v>
      </c>
      <c r="C26" s="26">
        <v>38088.1</v>
      </c>
      <c r="D26" s="26">
        <v>38088.1</v>
      </c>
      <c r="E26" s="26">
        <f t="shared" si="2"/>
        <v>0</v>
      </c>
      <c r="F26" s="27">
        <f t="shared" si="3"/>
        <v>1</v>
      </c>
    </row>
    <row r="27" spans="1:6" s="18" customFormat="1" x14ac:dyDescent="0.3">
      <c r="A27" s="7" t="s">
        <v>12</v>
      </c>
      <c r="B27" s="8" t="s">
        <v>4</v>
      </c>
      <c r="C27" s="25">
        <f>C28+C29</f>
        <v>16725444.439999999</v>
      </c>
      <c r="D27" s="25">
        <f>D28+D29</f>
        <v>16725444.439999999</v>
      </c>
      <c r="E27" s="26">
        <f t="shared" si="2"/>
        <v>0</v>
      </c>
      <c r="F27" s="27">
        <f t="shared" si="3"/>
        <v>1</v>
      </c>
    </row>
    <row r="28" spans="1:6" s="18" customFormat="1" x14ac:dyDescent="0.3">
      <c r="A28" s="7" t="s">
        <v>13</v>
      </c>
      <c r="B28" s="8" t="s">
        <v>5</v>
      </c>
      <c r="C28" s="25">
        <v>16558190</v>
      </c>
      <c r="D28" s="26">
        <v>16558190</v>
      </c>
      <c r="E28" s="26">
        <f t="shared" si="2"/>
        <v>0</v>
      </c>
      <c r="F28" s="27">
        <f t="shared" si="3"/>
        <v>1</v>
      </c>
    </row>
    <row r="29" spans="1:6" s="18" customFormat="1" x14ac:dyDescent="0.3">
      <c r="A29" s="7" t="s">
        <v>14</v>
      </c>
      <c r="B29" s="8" t="s">
        <v>6</v>
      </c>
      <c r="C29" s="25">
        <v>167254.44</v>
      </c>
      <c r="D29" s="26">
        <v>167254.44</v>
      </c>
      <c r="E29" s="26">
        <f>C29-D29</f>
        <v>0</v>
      </c>
      <c r="F29" s="27">
        <f>D29/C29</f>
        <v>1</v>
      </c>
    </row>
    <row r="30" spans="1:6" s="18" customFormat="1" x14ac:dyDescent="0.3">
      <c r="A30" s="3"/>
      <c r="B30" s="1"/>
      <c r="C30" s="3"/>
      <c r="D30" s="1"/>
      <c r="E30" s="1"/>
      <c r="F30" s="1"/>
    </row>
    <row r="31" spans="1:6" s="18" customFormat="1" x14ac:dyDescent="0.3">
      <c r="A31" s="3"/>
      <c r="B31" s="1"/>
      <c r="C31" s="13"/>
      <c r="D31" s="1"/>
      <c r="E31" s="1"/>
      <c r="F31" s="1"/>
    </row>
    <row r="32" spans="1:6" s="18" customFormat="1" x14ac:dyDescent="0.3">
      <c r="A32" s="20"/>
      <c r="B32" s="1"/>
      <c r="C32" s="13"/>
      <c r="D32" s="1"/>
      <c r="E32" s="1"/>
      <c r="F32" s="1"/>
    </row>
  </sheetData>
  <mergeCells count="4">
    <mergeCell ref="C1:F1"/>
    <mergeCell ref="B2:F2"/>
    <mergeCell ref="B3:F3"/>
    <mergeCell ref="A7:F7"/>
  </mergeCells>
  <pageMargins left="0.9055118110236221" right="0.19685039370078741" top="1.5748031496062993" bottom="0.19685039370078741" header="0.31496062992125984" footer="0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2024-02-26T05:09:45Z</dcterms:modified>
</cp:coreProperties>
</file>